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6060" tabRatio="478" firstSheet="6" activeTab="20"/>
  </bookViews>
  <sheets>
    <sheet name="Total Summary" sheetId="2" r:id="rId1"/>
    <sheet name="Andrew" sheetId="5" r:id="rId2"/>
    <sheet name="Brian S." sheetId="16" r:id="rId3"/>
    <sheet name="Brendan" sheetId="9" r:id="rId4"/>
    <sheet name="Carolynne" sheetId="6" r:id="rId5"/>
    <sheet name="Christina" sheetId="12" r:id="rId6"/>
    <sheet name="Dana" sheetId="14" r:id="rId7"/>
    <sheet name="Danny" sheetId="7" r:id="rId8"/>
    <sheet name="Emilio" sheetId="19" r:id="rId9"/>
    <sheet name="Francesca" sheetId="13" r:id="rId10"/>
    <sheet name="George" sheetId="17" r:id="rId11"/>
    <sheet name="Jaime" sheetId="4" r:id="rId12"/>
    <sheet name="Jason K." sheetId="20" r:id="rId13"/>
    <sheet name="Joe K." sheetId="11" r:id="rId14"/>
    <sheet name="Karime" sheetId="10" r:id="rId15"/>
    <sheet name="Matthew" sheetId="18" r:id="rId16"/>
    <sheet name="Melaney" sheetId="1" r:id="rId17"/>
    <sheet name="Nadia" sheetId="8" r:id="rId18"/>
    <sheet name="Nick" sheetId="3" r:id="rId19"/>
    <sheet name="Sabrina" sheetId="15" r:id="rId20"/>
    <sheet name="Wendy" sheetId="22" r:id="rId21"/>
    <sheet name="Zach" sheetId="21" r:id="rId22"/>
    <sheet name="Sheet22" sheetId="23" r:id="rId23"/>
  </sheets>
  <definedNames>
    <definedName name="Hourly_Rate">Melaney!$C$6</definedName>
    <definedName name="Week_Start">Melaney!#REF!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" l="1"/>
  <c r="E8" i="3"/>
  <c r="E9" i="3"/>
  <c r="E10" i="3"/>
  <c r="D22" i="12"/>
  <c r="D22" i="13"/>
  <c r="D22" i="14"/>
  <c r="D22" i="15"/>
  <c r="D22" i="16"/>
  <c r="D22" i="17"/>
  <c r="D22" i="22"/>
  <c r="E22" i="21"/>
  <c r="D22" i="21"/>
  <c r="D22" i="20"/>
  <c r="D22" i="19"/>
  <c r="D22" i="18"/>
  <c r="D21" i="5"/>
  <c r="D20" i="5"/>
  <c r="D19" i="5"/>
  <c r="D18" i="5"/>
  <c r="D17" i="5"/>
  <c r="D16" i="5"/>
  <c r="D15" i="5"/>
  <c r="D14" i="5"/>
  <c r="D13" i="5"/>
  <c r="D12" i="5"/>
  <c r="D10" i="5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11" i="3"/>
  <c r="E12" i="3"/>
  <c r="E13" i="3"/>
  <c r="E14" i="3"/>
  <c r="E15" i="3"/>
  <c r="E16" i="3"/>
  <c r="E17" i="3"/>
  <c r="E18" i="3"/>
  <c r="E19" i="3"/>
  <c r="E20" i="3"/>
  <c r="E21" i="3"/>
  <c r="E22" i="3"/>
  <c r="C11" i="2"/>
  <c r="E22" i="1"/>
  <c r="C9" i="2"/>
  <c r="D22" i="11"/>
  <c r="D22" i="10"/>
  <c r="D22" i="9"/>
  <c r="E22" i="8"/>
  <c r="D22" i="8"/>
  <c r="D22" i="7"/>
  <c r="D22" i="6"/>
  <c r="D22" i="5"/>
  <c r="E22" i="4"/>
  <c r="D22" i="4"/>
  <c r="C7" i="2"/>
  <c r="C5" i="2"/>
  <c r="D22" i="1"/>
</calcChain>
</file>

<file path=xl/sharedStrings.xml><?xml version="1.0" encoding="utf-8"?>
<sst xmlns="http://schemas.openxmlformats.org/spreadsheetml/2006/main" count="364" uniqueCount="58">
  <si>
    <t>Date</t>
  </si>
  <si>
    <t>Total</t>
  </si>
  <si>
    <t>Individual Service Hours Time Sheet</t>
  </si>
  <si>
    <t>Name:</t>
  </si>
  <si>
    <t>Total Hours Provided:</t>
  </si>
  <si>
    <t>Summary of Total Service Hours:</t>
  </si>
  <si>
    <t>Melaney Zranchev</t>
  </si>
  <si>
    <t>Number Hours</t>
  </si>
  <si>
    <t>Officer Signature</t>
  </si>
  <si>
    <t>Mentor Signature</t>
  </si>
  <si>
    <t>Description of Service</t>
  </si>
  <si>
    <t>Total Hours</t>
  </si>
  <si>
    <t>Nick Sardone</t>
  </si>
  <si>
    <t>Dessert Ministry Event</t>
  </si>
  <si>
    <t xml:space="preserve">Hands Of Hope Food Pantry </t>
  </si>
  <si>
    <t>Set Up the Giving Tree</t>
  </si>
  <si>
    <t xml:space="preserve">RWJ hospital Xmas Party </t>
  </si>
  <si>
    <t>Church Cleanup- Xmas Decorations</t>
  </si>
  <si>
    <t>8th grade Confirmation Retreat</t>
  </si>
  <si>
    <t>Jaime Jasina</t>
  </si>
  <si>
    <t>Carolynne Rodrigo</t>
  </si>
  <si>
    <t>Nadia Medina</t>
  </si>
  <si>
    <t>Daniel Decker</t>
  </si>
  <si>
    <t>Brendan Decker</t>
  </si>
  <si>
    <t>Karime Diaz</t>
  </si>
  <si>
    <t>Joseph Kolesar</t>
  </si>
  <si>
    <t>Christina Rodrigo</t>
  </si>
  <si>
    <t>Francesca Rodrigo</t>
  </si>
  <si>
    <t>Dana Afflu</t>
  </si>
  <si>
    <t>Sabrina Miller</t>
  </si>
  <si>
    <t>Brian Smighelschi</t>
  </si>
  <si>
    <t>George Ibuna</t>
  </si>
  <si>
    <t>Matthew Flores</t>
  </si>
  <si>
    <t>Emilio Saldana</t>
  </si>
  <si>
    <t>Jason Kolesar</t>
  </si>
  <si>
    <t>Zach Larobis</t>
  </si>
  <si>
    <t>Wendy Wang</t>
  </si>
  <si>
    <t>Zranchev, Melaney</t>
  </si>
  <si>
    <t>Sardone, Nick</t>
  </si>
  <si>
    <t>Gochuico, Andrew</t>
  </si>
  <si>
    <t xml:space="preserve">Smighelschi, Brian </t>
  </si>
  <si>
    <t>Decker, Daniel</t>
  </si>
  <si>
    <t>Decker, Brendan</t>
  </si>
  <si>
    <t>Kolesar, Joseph</t>
  </si>
  <si>
    <t>Kolesar, Jason</t>
  </si>
  <si>
    <t>Rodrigo, Carolynne</t>
  </si>
  <si>
    <t>Rodrigo, Christinia</t>
  </si>
  <si>
    <t>Rodrigo, Francesca</t>
  </si>
  <si>
    <t>Afflu, Dana</t>
  </si>
  <si>
    <t>Flores, Matthew</t>
  </si>
  <si>
    <t>Ibuna, George</t>
  </si>
  <si>
    <t>Jasina, Jaime</t>
  </si>
  <si>
    <t>Saldana, Emilio</t>
  </si>
  <si>
    <t>Medina, Nadia</t>
  </si>
  <si>
    <t>Wang, Wendy</t>
  </si>
  <si>
    <t>Zach, Larobis</t>
  </si>
  <si>
    <t>Miller, Sabrina</t>
  </si>
  <si>
    <t>Andrew Gochuico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</si>
</sst>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5" formatCode="m/d/yyyy"/>
  </numFmts>
  <fonts count="16" x14ac:knownFonts="1">
    <font>
      <sz val="12"/>
      <color theme="3"/>
      <name val="Arial Narrow"/>
      <family val="2"/>
      <scheme val="minor"/>
    </font>
    <font>
      <b/>
      <sz val="13"/>
      <color theme="3"/>
      <name val="Arial Narrow"/>
      <family val="2"/>
      <scheme val="minor"/>
    </font>
    <font>
      <b/>
      <sz val="20"/>
      <color theme="3"/>
      <name val="Arial Narrow"/>
      <family val="2"/>
      <scheme val="minor"/>
    </font>
    <font>
      <b/>
      <sz val="12"/>
      <color theme="3"/>
      <name val="Arial Narrow"/>
      <family val="2"/>
      <scheme val="minor"/>
    </font>
    <font>
      <sz val="10"/>
      <color theme="3"/>
      <name val="Arial Narrow"/>
      <family val="2"/>
      <scheme val="minor"/>
    </font>
    <font>
      <u/>
      <sz val="12"/>
      <color theme="10"/>
      <name val="Arial Narrow"/>
      <family val="2"/>
      <scheme val="minor"/>
    </font>
    <font>
      <u/>
      <sz val="12"/>
      <color theme="11"/>
      <name val="Arial Narrow"/>
      <family val="2"/>
      <scheme val="minor"/>
    </font>
    <font>
      <sz val="12"/>
      <color theme="0"/>
      <name val="Arial Narrow"/>
      <family val="2"/>
      <scheme val="minor"/>
    </font>
    <font>
      <b/>
      <sz val="16"/>
      <color theme="3"/>
      <name val="Arial Narrow"/>
      <scheme val="minor"/>
    </font>
    <font>
      <sz val="12"/>
      <name val="Arial Narrow"/>
      <scheme val="minor"/>
    </font>
    <font>
      <b/>
      <sz val="14"/>
      <color theme="3"/>
      <name val="Arial Narrow"/>
      <scheme val="minor"/>
    </font>
    <font>
      <sz val="12"/>
      <color theme="3"/>
      <name val="American Typewriter"/>
    </font>
    <font>
      <sz val="12"/>
      <name val="American Typewriter"/>
    </font>
    <font>
      <sz val="12"/>
      <color theme="3"/>
      <name val="Arial Black"/>
    </font>
    <font>
      <sz val="12"/>
      <color theme="0"/>
      <name val="Arial Black"/>
    </font>
    <font>
      <sz val="12"/>
      <color rgb="FF000000"/>
      <name val="American Typewrite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E6EAEE"/>
        <bgColor rgb="FFE6EAEE"/>
      </patternFill>
    </fill>
  </fills>
  <borders count="9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0.39994506668294322"/>
      </bottom>
      <diagonal/>
    </border>
    <border>
      <left/>
      <right/>
      <top/>
      <bottom style="thin">
        <color theme="5" tint="-0.24994659260841701"/>
      </bottom>
      <diagonal/>
    </border>
    <border>
      <left/>
      <right/>
      <top style="thick">
        <color theme="5"/>
      </top>
      <bottom style="thick">
        <color theme="5" tint="0.39994506668294322"/>
      </bottom>
      <diagonal/>
    </border>
    <border>
      <left style="thin">
        <color rgb="FFB1C0CD"/>
      </left>
      <right/>
      <top style="thin">
        <color rgb="FFB1C0CD"/>
      </top>
      <bottom style="thin">
        <color rgb="FFB1C0CD"/>
      </bottom>
      <diagonal/>
    </border>
    <border>
      <left/>
      <right/>
      <top style="thin">
        <color rgb="FFB1C0CD"/>
      </top>
      <bottom style="thin">
        <color rgb="FFB1C0CD"/>
      </bottom>
      <diagonal/>
    </border>
    <border>
      <left/>
      <right style="thin">
        <color rgb="FFB1C0CD"/>
      </right>
      <top style="thin">
        <color rgb="FFB1C0CD"/>
      </top>
      <bottom style="thin">
        <color rgb="FFB1C0CD"/>
      </bottom>
      <diagonal/>
    </border>
  </borders>
  <cellStyleXfs count="64">
    <xf numFmtId="0" fontId="0" fillId="0" borderId="0"/>
    <xf numFmtId="0" fontId="2" fillId="0" borderId="2" applyNumberFormat="0" applyFill="0" applyAlignment="0" applyProtection="0"/>
    <xf numFmtId="0" fontId="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8" fontId="0" fillId="0" borderId="0" xfId="0" applyNumberFormat="1" applyFont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2" fillId="0" borderId="2" xfId="1" applyAlignment="1">
      <alignment horizontal="left"/>
    </xf>
    <xf numFmtId="0" fontId="4" fillId="0" borderId="1" xfId="0" applyFont="1" applyFill="1" applyBorder="1" applyAlignment="1"/>
    <xf numFmtId="0" fontId="8" fillId="2" borderId="3" xfId="2" applyFont="1" applyFill="1" applyAlignment="1">
      <alignment horizontal="left"/>
    </xf>
    <xf numFmtId="37" fontId="0" fillId="0" borderId="0" xfId="0" applyNumberFormat="1" applyFont="1" applyAlignment="1"/>
    <xf numFmtId="0" fontId="10" fillId="0" borderId="0" xfId="0" applyFont="1"/>
    <xf numFmtId="0" fontId="0" fillId="0" borderId="0" xfId="0" applyFont="1"/>
    <xf numFmtId="0" fontId="9" fillId="0" borderId="0" xfId="0" applyFont="1" applyAlignment="1">
      <alignment wrapText="1"/>
    </xf>
    <xf numFmtId="0" fontId="8" fillId="3" borderId="5" xfId="2" applyFont="1" applyFill="1" applyBorder="1" applyAlignment="1">
      <alignment horizontal="left"/>
    </xf>
    <xf numFmtId="0" fontId="7" fillId="0" borderId="0" xfId="0" applyFont="1" applyAlignment="1">
      <alignment wrapText="1"/>
    </xf>
    <xf numFmtId="14" fontId="11" fillId="0" borderId="0" xfId="0" applyNumberFormat="1" applyFont="1" applyAlignment="1">
      <alignment horizontal="center"/>
    </xf>
    <xf numFmtId="165" fontId="12" fillId="0" borderId="0" xfId="0" applyNumberFormat="1" applyFont="1" applyAlignment="1"/>
    <xf numFmtId="0" fontId="11" fillId="0" borderId="0" xfId="0" applyFont="1" applyAlignment="1">
      <alignment horizontal="center"/>
    </xf>
    <xf numFmtId="1" fontId="11" fillId="0" borderId="0" xfId="0" applyNumberFormat="1" applyFont="1" applyAlignme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14" fontId="15" fillId="4" borderId="6" xfId="0" applyNumberFormat="1" applyFont="1" applyFill="1" applyBorder="1" applyAlignment="1">
      <alignment horizontal="center"/>
    </xf>
    <xf numFmtId="165" fontId="12" fillId="4" borderId="7" xfId="0" applyNumberFormat="1" applyFont="1" applyFill="1" applyBorder="1"/>
    <xf numFmtId="0" fontId="15" fillId="4" borderId="7" xfId="0" applyFont="1" applyFill="1" applyBorder="1" applyAlignment="1">
      <alignment horizontal="center"/>
    </xf>
    <xf numFmtId="1" fontId="15" fillId="4" borderId="8" xfId="0" applyNumberFormat="1" applyFont="1" applyFill="1" applyBorder="1"/>
    <xf numFmtId="14" fontId="15" fillId="0" borderId="6" xfId="0" applyNumberFormat="1" applyFont="1" applyBorder="1" applyAlignment="1">
      <alignment horizontal="center"/>
    </xf>
    <xf numFmtId="165" fontId="12" fillId="0" borderId="7" xfId="0" applyNumberFormat="1" applyFont="1" applyBorder="1"/>
    <xf numFmtId="0" fontId="15" fillId="0" borderId="7" xfId="0" applyFont="1" applyBorder="1" applyAlignment="1">
      <alignment horizontal="center"/>
    </xf>
    <xf numFmtId="1" fontId="15" fillId="0" borderId="8" xfId="0" applyNumberFormat="1" applyFont="1" applyBorder="1"/>
  </cellXfs>
  <cellStyles count="6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eading 1" xfId="1" builtinId="16" customBuiltin="1"/>
    <cellStyle name="Heading 2" xfId="2" builtinId="17" customBuiltin="1"/>
    <cellStyle name="Heading 4" xfId="3" builtinId="19" customBuilti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 customBuiltin="1"/>
  </cellStyles>
  <dxfs count="1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" formatCode="0"/>
      <border diagonalUp="0" diagonalDown="0">
        <left/>
        <right style="thin">
          <color rgb="FFB1C0CD"/>
        </right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border diagonalUp="0" diagonalDown="0">
        <left/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  <border diagonalUp="0" diagonalDown="0">
        <left style="thin">
          <color rgb="FFB1C0CD"/>
        </left>
        <right/>
        <top style="thin">
          <color rgb="FFB1C0CD"/>
        </top>
        <bottom style="thin">
          <color rgb="FFB1C0C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65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65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Black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numFmt numFmtId="5" formatCode="#,##0_);\(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 Narrow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65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merican Typewriter"/>
        <scheme val="none"/>
      </font>
      <numFmt numFmtId="165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9" formatCode="m/d/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Black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merican Typewriter"/>
        <scheme val="none"/>
      </font>
      <numFmt numFmtId="1" formatCode="0"/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minor"/>
      </font>
      <alignment vertical="bottom" textRotation="0" wrapText="1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solid">
          <fgColor theme="5"/>
          <bgColor theme="5" tint="0.39994506668294322"/>
        </patternFill>
      </fill>
    </dxf>
    <dxf>
      <font>
        <b/>
        <color theme="0"/>
      </font>
      <fill>
        <patternFill patternType="solid">
          <fgColor theme="5" tint="-0.24994659260841701"/>
          <bgColor theme="5" tint="-0.24994659260841701"/>
        </patternFill>
      </fill>
      <border>
        <top style="medium">
          <color theme="0"/>
        </top>
      </border>
    </dxf>
    <dxf>
      <font>
        <b/>
        <i val="0"/>
        <color theme="0"/>
      </font>
      <fill>
        <patternFill patternType="solid">
          <fgColor theme="5" tint="-0.24994659260841701"/>
          <bgColor theme="5" tint="-0.24994659260841701"/>
        </patternFill>
      </fill>
      <border>
        <bottom style="medium">
          <color theme="0"/>
        </bottom>
      </border>
    </dxf>
    <dxf>
      <font>
        <color theme="3"/>
      </font>
      <fill>
        <patternFill patternType="solid">
          <fgColor theme="5" tint="0.59996337778862885"/>
          <bgColor theme="5" tint="0.79998168889431442"/>
        </patternFill>
      </fill>
    </dxf>
  </dxfs>
  <tableStyles count="1" defaultTableStyle="TableStyleMedium2" defaultPivotStyle="PivotStyleLight16">
    <tableStyle name="Consultant Timesheet" pivot="0" count="4">
      <tableStyleElement type="wholeTable" dxfId="182"/>
      <tableStyleElement type="headerRow" dxfId="181"/>
      <tableStyleElement type="totalRow" dxfId="180"/>
      <tableStyleElement type="firstRowStripe" dxfId="17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4" name="Table135" displayName="Table135" ref="B7:D22" totalsRowCount="1" headerRowDxfId="175" totalsRowDxfId="174">
  <tableColumns count="3">
    <tableColumn id="1" name="Date" totalsRowLabel="Total" dataDxfId="138" totalsRowDxfId="56"/>
    <tableColumn id="11" name="Description of Service" dataDxfId="137" totalsRowDxfId="55"/>
    <tableColumn id="10" name="Total Hours" totalsRowFunction="sum" dataDxfId="136" totalsRowDxfId="54">
      <calculatedColumnFormula>Table13[[#This Row],[Number Hours]]</calculatedColumnFormula>
    </tableColumn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22" name="Table1391823" displayName="Table1391823" ref="B7:D22" totalsRowCount="1" headerRowDxfId="83" totalsRowDxfId="82">
  <tableColumns count="3">
    <tableColumn id="1" name="Date" totalsRowLabel="Total" dataDxfId="86" totalsRowDxfId="29"/>
    <tableColumn id="11" name="Description of Service" dataDxfId="85" totalsRowDxfId="28"/>
    <tableColumn id="10" name="Total Hours" totalsRowFunction="sum" dataDxfId="84" totalsRowDxfId="27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3" name="Table134" displayName="Table134" ref="B7:E22" totalsRowCount="1" headerRowDxfId="177" totalsRowDxfId="176">
  <tableColumns count="4">
    <tableColumn id="1" name="Date" totalsRowLabel="Total" dataDxfId="146" totalsRowDxfId="142"/>
    <tableColumn id="11" name="Description of Service" dataDxfId="145" totalsRowDxfId="141"/>
    <tableColumn id="6" name="Number Hours" totalsRowFunction="sum" dataDxfId="144" totalsRowDxfId="140"/>
    <tableColumn id="10" name="Total Hours" totalsRowFunction="sum" dataDxfId="143" totalsRowDxfId="139">
      <calculatedColumnFormula>Table13[[#This Row],[Number Hours]]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9" name="Table1391820" displayName="Table1391820" ref="B7:D22" totalsRowCount="1" headerRowDxfId="103" totalsRowDxfId="102">
  <tableColumns count="3">
    <tableColumn id="1" name="Date" totalsRowLabel="Total" dataDxfId="106" totalsRowDxfId="26"/>
    <tableColumn id="11" name="Description of Service" dataDxfId="105" totalsRowDxfId="25"/>
    <tableColumn id="10" name="Total Hours" totalsRowFunction="sum" dataDxfId="104" totalsRowDxfId="24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0" name="Table1311" displayName="Table1311" ref="B7:D22" totalsRowCount="1" headerRowDxfId="163" totalsRowDxfId="162">
  <tableColumns count="3">
    <tableColumn id="1" name="Date" totalsRowLabel="Total" dataDxfId="119" totalsRowDxfId="23"/>
    <tableColumn id="11" name="Description of Service" dataDxfId="118" totalsRowDxfId="22"/>
    <tableColumn id="10" name="Total Hours" totalsRowFunction="sum" dataDxfId="117" totalsRowDxfId="21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9" name="Table1310" displayName="Table1310" ref="B7:D22" totalsRowCount="1" headerRowDxfId="165" totalsRowDxfId="164">
  <tableColumns count="3">
    <tableColumn id="1" name="Date" totalsRowLabel="Total" dataDxfId="122" totalsRowDxfId="20"/>
    <tableColumn id="11" name="Description of Service" dataDxfId="121" totalsRowDxfId="19"/>
    <tableColumn id="10" name="Total Hours" totalsRowFunction="sum" dataDxfId="120" totalsRowDxfId="18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7" name="Table13918" displayName="Table13918" ref="B7:D22" totalsRowCount="1" headerRowDxfId="113" totalsRowDxfId="112">
  <tableColumns count="3">
    <tableColumn id="1" name="Date" totalsRowLabel="Total" dataDxfId="116" totalsRowDxfId="17"/>
    <tableColumn id="11" name="Description of Service" dataDxfId="115" totalsRowDxfId="16"/>
    <tableColumn id="10" name="Total Hours" totalsRowFunction="sum" dataDxfId="114" totalsRowDxfId="15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B7:E22" totalsRowCount="1" headerRowDxfId="147" totalsRowDxfId="156">
  <tableColumns count="4">
    <tableColumn id="1" name="Date" totalsRowLabel="Total" dataDxfId="155" totalsRowDxfId="151"/>
    <tableColumn id="11" name="Description of Service" dataDxfId="154" totalsRowDxfId="150"/>
    <tableColumn id="6" name="Number Hours" totalsRowFunction="sum" dataDxfId="153" totalsRowDxfId="149"/>
    <tableColumn id="10" name="Total Hours" totalsRowFunction="sum" dataDxfId="152" totalsRowDxfId="148">
      <calculatedColumnFormula>Table13[[#This Row],[Number Hours]]</calculatedColumnFormula>
    </tableColumn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7" name="Table138" displayName="Table138" ref="B7:E22" totalsRowCount="1" headerRowDxfId="169" totalsRowDxfId="168">
  <tableColumns count="4">
    <tableColumn id="1" name="Date" totalsRowLabel="Total" dataDxfId="129" totalsRowDxfId="14"/>
    <tableColumn id="11" name="Description of Service" dataDxfId="128" totalsRowDxfId="13"/>
    <tableColumn id="6" name="Number Hours" totalsRowFunction="sum" dataDxfId="127" totalsRowDxfId="12"/>
    <tableColumn id="10" name="Total Hours" totalsRowFunction="sum" dataDxfId="126" totalsRowDxfId="11"/>
  </tableColumns>
  <tableStyleInfo name="TableStyleMedium3" showFirstColumn="0" showLastColumn="0" showRowStripes="1" showColumnStripes="0"/>
</table>
</file>

<file path=xl/tables/table18.xml><?xml version="1.0" encoding="utf-8"?>
<table xmlns="http://schemas.openxmlformats.org/spreadsheetml/2006/main" id="2" name="Table13" displayName="Table13" ref="B7:E22" totalsRowCount="1" headerRowDxfId="159" dataDxfId="160" totalsRowDxfId="178">
  <tableColumns count="4">
    <tableColumn id="1" name="Date" totalsRowLabel="Total" dataDxfId="158" totalsRowDxfId="9"/>
    <tableColumn id="11" name="Description of Service" dataDxfId="157" totalsRowDxfId="8"/>
    <tableColumn id="6" name="Number Hours" totalsRowFunction="sum" dataDxfId="10" totalsRowDxfId="7"/>
    <tableColumn id="10" name="Total Hours" totalsRowFunction="sum" dataDxfId="161" totalsRowDxfId="6">
      <calculatedColumnFormula>Table13[[#This Row],[Number Hours]]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Table1391825" displayName="Table1391825" ref="B7:D22" totalsRowCount="1" headerRowDxfId="73" totalsRowDxfId="72">
  <tableColumns count="3">
    <tableColumn id="1" name="Date" totalsRowLabel="Total" dataDxfId="76" totalsRowDxfId="5"/>
    <tableColumn id="11" name="Description of Service" dataDxfId="75" totalsRowDxfId="4"/>
    <tableColumn id="10" name="Total Hours" totalsRowFunction="sum" dataDxfId="74" totalsRowDxfId="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3" name="Table1391824" displayName="Table1391824" ref="B7:D22" totalsRowCount="1" headerRowDxfId="78" totalsRowDxfId="77">
  <tableColumns count="3">
    <tableColumn id="1" name="Date" totalsRowLabel="Total" dataDxfId="81" totalsRowDxfId="53"/>
    <tableColumn id="11" name="Description of Service" dataDxfId="80" totalsRowDxfId="52"/>
    <tableColumn id="10" name="Total Hours" totalsRowFunction="sum" dataDxfId="79" totalsRowDxfId="51"/>
  </tableColumns>
  <tableStyleInfo name="TableStyleMedium3" showFirstColumn="0" showLastColumn="0" showRowStripes="1" showColumnStripes="0"/>
</table>
</file>

<file path=xl/tables/table20.xml><?xml version="1.0" encoding="utf-8"?>
<table xmlns="http://schemas.openxmlformats.org/spreadsheetml/2006/main" id="21" name="Table1391822" displayName="Table1391822" ref="B7:D22" totalsRowCount="1" headerRowDxfId="88" totalsRowDxfId="87">
  <tableColumns count="3">
    <tableColumn id="1" name="Date" totalsRowLabel="Total" dataDxfId="91" totalsRowDxfId="2"/>
    <tableColumn id="11" name="Description of Service" dataDxfId="90" totalsRowDxfId="1"/>
    <tableColumn id="10" name="Total Hours" totalsRowFunction="sum" dataDxfId="89" totalsRowDxfId="0"/>
  </tableColumns>
  <tableStyleInfo name="TableStyleMedium3" showFirstColumn="0" showLastColumn="0" showRowStripes="1" showColumnStripes="0"/>
</table>
</file>

<file path=xl/tables/table21.xml><?xml version="1.0" encoding="utf-8"?>
<table xmlns="http://schemas.openxmlformats.org/spreadsheetml/2006/main" id="20" name="Table1391821" displayName="Table1391821" ref="B7:E22" totalsRowCount="1" headerRowDxfId="93" totalsRowDxfId="92">
  <tableColumns count="4">
    <tableColumn id="1" name="Date" totalsRowLabel="Total" dataDxfId="100" totalsRowDxfId="101"/>
    <tableColumn id="11" name="Description of Service" dataDxfId="98" totalsRowDxfId="99"/>
    <tableColumn id="6" name="Number Hours" totalsRowFunction="sum" dataDxfId="96" totalsRowDxfId="97"/>
    <tableColumn id="10" name="Total Hours" totalsRowFunction="sum" dataDxfId="94" totalsRowDxfId="9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8" name="Table139" displayName="Table139" ref="B7:D22" totalsRowCount="1" headerRowDxfId="167" totalsRowDxfId="166">
  <tableColumns count="3">
    <tableColumn id="1" name="Date" totalsRowLabel="Total" dataDxfId="125" totalsRowDxfId="50"/>
    <tableColumn id="11" name="Description of Service" dataDxfId="124" totalsRowDxfId="49"/>
    <tableColumn id="10" name="Total Hours" totalsRowFunction="sum" dataDxfId="123" totalsRowDxfId="4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5" name="Table136" displayName="Table136" ref="B7:D22" totalsRowCount="1" headerRowDxfId="173" totalsRowDxfId="172">
  <tableColumns count="3">
    <tableColumn id="1" name="Date" totalsRowLabel="Total" dataDxfId="135" totalsRowDxfId="47"/>
    <tableColumn id="11" name="Description of Service" dataDxfId="134" totalsRowDxfId="46"/>
    <tableColumn id="10" name="Total Hours" totalsRowFunction="sum" dataDxfId="133" totalsRowDxfId="45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27" name="Table1391828" displayName="Table1391828" ref="B7:D22" totalsRowCount="1" headerRowDxfId="58" totalsRowDxfId="57">
  <tableColumns count="3">
    <tableColumn id="1" name="Date" totalsRowLabel="Total" dataDxfId="61" totalsRowDxfId="44"/>
    <tableColumn id="11" name="Description of Service" dataDxfId="60" totalsRowDxfId="43"/>
    <tableColumn id="10" name="Total Hours" totalsRowFunction="sum" dataDxfId="59" totalsRowDxfId="42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25" name="Table1391826" displayName="Table1391826" ref="B7:D22" totalsRowCount="1" headerRowDxfId="68" totalsRowDxfId="67">
  <tableColumns count="3">
    <tableColumn id="1" name="Date" totalsRowLabel="Total" dataDxfId="71" totalsRowDxfId="41"/>
    <tableColumn id="11" name="Description of Service" dataDxfId="70" totalsRowDxfId="40"/>
    <tableColumn id="10" name="Total Hours" totalsRowFunction="sum" dataDxfId="69" totalsRowDxfId="39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6" name="Table137" displayName="Table137" ref="B7:D22" totalsRowCount="1" headerRowDxfId="171" totalsRowDxfId="170">
  <tableColumns count="3">
    <tableColumn id="1" name="Date" totalsRowLabel="Total" dataDxfId="132" totalsRowDxfId="38"/>
    <tableColumn id="11" name="Description of Service" dataDxfId="131" totalsRowDxfId="37"/>
    <tableColumn id="10" name="Total Hours" totalsRowFunction="sum" dataDxfId="130" totalsRowDxfId="36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8" name="Table1391819" displayName="Table1391819" ref="B7:D22" totalsRowCount="1" headerRowDxfId="108" totalsRowDxfId="107">
  <tableColumns count="3">
    <tableColumn id="1" name="Date" totalsRowLabel="Total" dataDxfId="111" totalsRowDxfId="35"/>
    <tableColumn id="11" name="Description of Service" dataDxfId="110" totalsRowDxfId="34"/>
    <tableColumn id="10" name="Total Hours" totalsRowFunction="sum" dataDxfId="109" totalsRowDxfId="33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26" name="Table1391827" displayName="Table1391827" ref="B7:D22" totalsRowCount="1" headerRowDxfId="63" totalsRowDxfId="62">
  <tableColumns count="3">
    <tableColumn id="1" name="Date" totalsRowLabel="Total" dataDxfId="66" totalsRowDxfId="32"/>
    <tableColumn id="11" name="Description of Service" dataDxfId="65" totalsRowDxfId="31"/>
    <tableColumn id="10" name="Total Hours" totalsRowFunction="sum" dataDxfId="64" totalsRowDxfId="3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Horizon">
  <a:themeElements>
    <a:clrScheme name="Horizon">
      <a:dk1>
        <a:srgbClr val="000000"/>
      </a:dk1>
      <a:lt1>
        <a:srgbClr val="FFFFFF"/>
      </a:lt1>
      <a:dk2>
        <a:srgbClr val="1F2123"/>
      </a:dk2>
      <a:lt2>
        <a:srgbClr val="DC9E1F"/>
      </a:lt2>
      <a:accent1>
        <a:srgbClr val="7E97AD"/>
      </a:accent1>
      <a:accent2>
        <a:srgbClr val="CC8E60"/>
      </a:accent2>
      <a:accent3>
        <a:srgbClr val="7A6A60"/>
      </a:accent3>
      <a:accent4>
        <a:srgbClr val="B4936D"/>
      </a:accent4>
      <a:accent5>
        <a:srgbClr val="67787B"/>
      </a:accent5>
      <a:accent6>
        <a:srgbClr val="9D936F"/>
      </a:accent6>
      <a:hlink>
        <a:srgbClr val="646464"/>
      </a:hlink>
      <a:folHlink>
        <a:srgbClr val="969696"/>
      </a:folHlink>
    </a:clrScheme>
    <a:fontScheme name="Horizon">
      <a:majorFont>
        <a:latin typeface="Arial Narrow"/>
        <a:ea typeface=""/>
        <a:cs typeface=""/>
        <a:font script="Jpan" typeface="ＭＳ ゴシック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Arial Narrow"/>
        <a:ea typeface=""/>
        <a:cs typeface=""/>
        <a:font script="Jpan" typeface="ＭＳ ゴシック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Horizon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2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2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2924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34925" h="47625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6000"/>
                <a:shade val="100000"/>
                <a:alpha val="100000"/>
                <a:satMod val="140000"/>
              </a:schemeClr>
            </a:gs>
            <a:gs pos="31000">
              <a:schemeClr val="phClr">
                <a:tint val="100000"/>
                <a:shade val="90000"/>
                <a:alpha val="100000"/>
              </a:schemeClr>
            </a:gs>
            <a:gs pos="100000">
              <a:schemeClr val="phClr">
                <a:tint val="100000"/>
                <a:shade val="80000"/>
                <a:alpha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hade val="100000"/>
                <a:alpha val="100000"/>
                <a:satMod val="180000"/>
              </a:schemeClr>
            </a:gs>
            <a:gs pos="41000">
              <a:schemeClr val="phClr">
                <a:tint val="100000"/>
                <a:shade val="100000"/>
                <a:alpha val="100000"/>
                <a:satMod val="150000"/>
              </a:schemeClr>
            </a:gs>
            <a:gs pos="100000">
              <a:schemeClr val="phClr">
                <a:tint val="100000"/>
                <a:shade val="65000"/>
                <a:alpha val="100000"/>
              </a:schemeClr>
            </a:gs>
          </a:gsLst>
          <a:path path="circle">
            <a:fillToRect l="50000" t="80000" r="100000" b="10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2" workbookViewId="0">
      <selection activeCell="A25" sqref="A25"/>
    </sheetView>
  </sheetViews>
  <sheetFormatPr baseColWidth="10" defaultRowHeight="15" x14ac:dyDescent="0"/>
  <cols>
    <col min="1" max="1" width="31.33203125" customWidth="1"/>
    <col min="2" max="2" width="2.33203125" customWidth="1"/>
    <col min="3" max="3" width="29.5" bestFit="1" customWidth="1"/>
  </cols>
  <sheetData>
    <row r="1" spans="1:3" ht="17">
      <c r="A1" s="15" t="s">
        <v>5</v>
      </c>
      <c r="B1" s="15"/>
      <c r="C1" s="15"/>
    </row>
    <row r="2" spans="1:3" ht="17">
      <c r="A2" s="15"/>
      <c r="B2" s="15"/>
      <c r="C2" s="15"/>
    </row>
    <row r="3" spans="1:3" ht="17">
      <c r="A3" s="15" t="s">
        <v>3</v>
      </c>
      <c r="B3" s="15"/>
      <c r="C3" s="15" t="s">
        <v>4</v>
      </c>
    </row>
    <row r="5" spans="1:3">
      <c r="A5" t="s">
        <v>48</v>
      </c>
      <c r="B5" s="16"/>
      <c r="C5" s="16">
        <f>Table1[[#Totals],[Total Hours]]</f>
        <v>15</v>
      </c>
    </row>
    <row r="6" spans="1:3">
      <c r="A6" t="s">
        <v>42</v>
      </c>
    </row>
    <row r="7" spans="1:3">
      <c r="A7" t="s">
        <v>41</v>
      </c>
      <c r="C7">
        <f>Table13[[#Totals],[Total Hours]]</f>
        <v>15</v>
      </c>
    </row>
    <row r="8" spans="1:3">
      <c r="A8" t="s">
        <v>49</v>
      </c>
    </row>
    <row r="9" spans="1:3">
      <c r="A9" t="s">
        <v>39</v>
      </c>
      <c r="C9" s="16">
        <f>Table1[[#Totals],[Total Hours]]</f>
        <v>15</v>
      </c>
    </row>
    <row r="10" spans="1:3">
      <c r="A10" t="s">
        <v>50</v>
      </c>
    </row>
    <row r="11" spans="1:3">
      <c r="A11" t="s">
        <v>51</v>
      </c>
      <c r="C11">
        <f>Table13[[#Totals],[Total Hours]]</f>
        <v>15</v>
      </c>
    </row>
    <row r="12" spans="1:3">
      <c r="A12" t="s">
        <v>44</v>
      </c>
    </row>
    <row r="13" spans="1:3">
      <c r="A13" t="s">
        <v>43</v>
      </c>
    </row>
    <row r="14" spans="1:3">
      <c r="A14" t="s">
        <v>53</v>
      </c>
    </row>
    <row r="15" spans="1:3">
      <c r="A15" t="s">
        <v>56</v>
      </c>
    </row>
    <row r="16" spans="1:3">
      <c r="A16" t="s">
        <v>45</v>
      </c>
    </row>
    <row r="17" spans="1:1">
      <c r="A17" t="s">
        <v>46</v>
      </c>
    </row>
    <row r="18" spans="1:1">
      <c r="A18" t="s">
        <v>47</v>
      </c>
    </row>
    <row r="19" spans="1:1">
      <c r="A19" t="s">
        <v>52</v>
      </c>
    </row>
    <row r="20" spans="1:1">
      <c r="A20" t="s">
        <v>38</v>
      </c>
    </row>
    <row r="21" spans="1:1">
      <c r="A21" t="s">
        <v>40</v>
      </c>
    </row>
    <row r="22" spans="1:1">
      <c r="A22" t="s">
        <v>54</v>
      </c>
    </row>
    <row r="23" spans="1:1">
      <c r="A23" t="s">
        <v>55</v>
      </c>
    </row>
    <row r="24" spans="1:1">
      <c r="A24" s="16" t="s">
        <v>37</v>
      </c>
    </row>
  </sheetData>
  <sortState ref="A5:A24">
    <sortCondition ref="A5:A2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J9" sqref="J9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27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1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SUBTOTAL(109,Table1391827[Total Hours])</f>
        <v>14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H17" sqref="H17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31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1.5</v>
      </c>
    </row>
    <row r="9" spans="2:4" ht="21" customHeight="1">
      <c r="B9" s="33">
        <v>41230</v>
      </c>
      <c r="C9" s="34" t="s">
        <v>14</v>
      </c>
      <c r="D9" s="36">
        <v>5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SUBTOTAL(109,Table1391823[Total Hours])</f>
        <v>19.5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B2" sqref="B2:E2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5" width="11.6640625" style="8" customWidth="1"/>
    <col min="6" max="16384" width="8.83203125" style="8"/>
  </cols>
  <sheetData>
    <row r="1" spans="2:5" ht="34.5" customHeight="1" thickBot="1">
      <c r="B1" s="11" t="s">
        <v>2</v>
      </c>
      <c r="C1" s="11"/>
      <c r="D1" s="11"/>
      <c r="E1" s="11"/>
    </row>
    <row r="2" spans="2:5" ht="31.5" customHeight="1" thickTop="1" thickBot="1">
      <c r="B2" s="13" t="s">
        <v>19</v>
      </c>
      <c r="C2" s="13"/>
      <c r="D2" s="13"/>
      <c r="E2" s="13"/>
    </row>
    <row r="3" spans="2:5" ht="17" customHeight="1" thickTop="1">
      <c r="B3" s="12"/>
      <c r="C3" s="12"/>
      <c r="D3" s="12"/>
      <c r="E3" s="12"/>
    </row>
    <row r="4" spans="2:5" ht="17" customHeight="1">
      <c r="C4" s="9"/>
    </row>
    <row r="5" spans="2:5" ht="17" customHeight="1">
      <c r="C5" s="9"/>
    </row>
    <row r="6" spans="2:5">
      <c r="C6" s="1"/>
    </row>
    <row r="7" spans="2:5" ht="30">
      <c r="B7" s="7" t="s">
        <v>0</v>
      </c>
      <c r="C7" s="19" t="s">
        <v>10</v>
      </c>
      <c r="D7" s="6" t="s">
        <v>7</v>
      </c>
      <c r="E7" s="6" t="s">
        <v>11</v>
      </c>
    </row>
    <row r="8" spans="2:5" ht="21" customHeight="1">
      <c r="B8" s="20">
        <v>41189</v>
      </c>
      <c r="C8" s="21" t="s">
        <v>13</v>
      </c>
      <c r="D8" s="22">
        <v>5</v>
      </c>
      <c r="E8" s="23">
        <f>Table13[[#This Row],[Number Hours]]</f>
        <v>2</v>
      </c>
    </row>
    <row r="9" spans="2:5" ht="21" customHeight="1">
      <c r="B9" s="20">
        <v>41230</v>
      </c>
      <c r="C9" s="21" t="s">
        <v>14</v>
      </c>
      <c r="D9" s="22">
        <v>5</v>
      </c>
      <c r="E9" s="23">
        <f>Table13[[#This Row],[Number Hours]]</f>
        <v>0</v>
      </c>
    </row>
    <row r="10" spans="2:5" ht="21" customHeight="1">
      <c r="B10" s="20">
        <v>41241</v>
      </c>
      <c r="C10" s="21" t="s">
        <v>15</v>
      </c>
      <c r="D10" s="22">
        <v>2</v>
      </c>
      <c r="E10" s="23">
        <f>Table13[[#This Row],[Number Hours]]</f>
        <v>0</v>
      </c>
    </row>
    <row r="11" spans="2:5" ht="21" customHeight="1">
      <c r="B11" s="20">
        <v>41259</v>
      </c>
      <c r="C11" s="21" t="s">
        <v>16</v>
      </c>
      <c r="D11" s="22">
        <v>6</v>
      </c>
      <c r="E11" s="23">
        <f>Table13[[#This Row],[Number Hours]]</f>
        <v>6</v>
      </c>
    </row>
    <row r="12" spans="2:5" ht="21" customHeight="1">
      <c r="B12" s="20">
        <v>40964</v>
      </c>
      <c r="C12" s="21" t="s">
        <v>18</v>
      </c>
      <c r="D12" s="22">
        <v>7</v>
      </c>
      <c r="E12" s="23">
        <f>Table13[[#This Row],[Number Hours]]</f>
        <v>7</v>
      </c>
    </row>
    <row r="13" spans="2:5" ht="21" customHeight="1">
      <c r="B13" s="20">
        <v>41287</v>
      </c>
      <c r="C13" s="21" t="s">
        <v>17</v>
      </c>
      <c r="D13" s="22">
        <v>2</v>
      </c>
      <c r="E13" s="23">
        <f>Table13[[#This Row],[Number Hours]]</f>
        <v>0</v>
      </c>
    </row>
    <row r="14" spans="2:5" ht="21" customHeight="1">
      <c r="B14" s="20"/>
      <c r="C14" s="21"/>
      <c r="D14" s="22"/>
      <c r="E14" s="23">
        <f>Table13[[#This Row],[Number Hours]]</f>
        <v>0</v>
      </c>
    </row>
    <row r="15" spans="2:5" ht="21" customHeight="1">
      <c r="B15" s="20"/>
      <c r="C15" s="21"/>
      <c r="D15" s="22"/>
      <c r="E15" s="23">
        <f>Table13[[#This Row],[Number Hours]]</f>
        <v>0</v>
      </c>
    </row>
    <row r="16" spans="2:5" ht="21" customHeight="1">
      <c r="B16" s="20"/>
      <c r="C16" s="21"/>
      <c r="D16" s="22"/>
      <c r="E16" s="23">
        <f>Table13[[#This Row],[Number Hours]]</f>
        <v>0</v>
      </c>
    </row>
    <row r="17" spans="2:5" ht="21" customHeight="1">
      <c r="B17" s="20"/>
      <c r="C17" s="21"/>
      <c r="D17" s="22"/>
      <c r="E17" s="23">
        <f>Table13[[#This Row],[Number Hours]]</f>
        <v>0</v>
      </c>
    </row>
    <row r="18" spans="2:5" ht="21" customHeight="1">
      <c r="B18" s="20"/>
      <c r="C18" s="21"/>
      <c r="D18" s="22"/>
      <c r="E18" s="23">
        <f>Table13[[#This Row],[Number Hours]]</f>
        <v>0</v>
      </c>
    </row>
    <row r="19" spans="2:5" ht="21" customHeight="1">
      <c r="B19" s="20"/>
      <c r="C19" s="21"/>
      <c r="D19" s="22"/>
      <c r="E19" s="23">
        <f>Table13[[#This Row],[Number Hours]]</f>
        <v>0</v>
      </c>
    </row>
    <row r="20" spans="2:5" ht="21" customHeight="1">
      <c r="B20" s="20"/>
      <c r="C20" s="21"/>
      <c r="D20" s="22"/>
      <c r="E20" s="23">
        <f>Table13[[#This Row],[Number Hours]]</f>
        <v>0</v>
      </c>
    </row>
    <row r="21" spans="2:5" ht="21" customHeight="1">
      <c r="B21" s="20"/>
      <c r="C21" s="21"/>
      <c r="D21" s="22"/>
      <c r="E21" s="23">
        <f>Table13[[#This Row],[Number Hours]]</f>
        <v>0</v>
      </c>
    </row>
    <row r="22" spans="2:5" ht="21" customHeight="1">
      <c r="B22" s="8" t="s">
        <v>1</v>
      </c>
      <c r="D22" s="10">
        <f>SUBTOTAL(109,Table134[Number Hours])</f>
        <v>27</v>
      </c>
      <c r="E22" s="14">
        <f>SUBTOTAL(109,Table134[Total Hours])</f>
        <v>15</v>
      </c>
    </row>
    <row r="25" spans="2:5" ht="20.25" customHeight="1">
      <c r="B25" s="3"/>
      <c r="C25" s="3"/>
      <c r="E25" s="4"/>
    </row>
    <row r="26" spans="2:5">
      <c r="B26" s="2" t="s">
        <v>8</v>
      </c>
      <c r="C26" s="2"/>
      <c r="E26" s="2" t="s">
        <v>0</v>
      </c>
    </row>
    <row r="27" spans="2:5" ht="37.5" customHeight="1">
      <c r="B27" s="3"/>
      <c r="C27" s="3"/>
      <c r="E27" s="4"/>
    </row>
    <row r="28" spans="2:5">
      <c r="B28" s="5" t="s">
        <v>9</v>
      </c>
      <c r="C28" s="5"/>
      <c r="E28" s="5" t="s">
        <v>0</v>
      </c>
    </row>
  </sheetData>
  <mergeCells count="3">
    <mergeCell ref="B1:E1"/>
    <mergeCell ref="B2:E2"/>
    <mergeCell ref="B3:E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D12" sqref="D12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34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0</v>
      </c>
    </row>
    <row r="12" spans="2:4" ht="21" customHeight="1">
      <c r="B12" s="29">
        <v>40964</v>
      </c>
      <c r="C12" s="30" t="s">
        <v>18</v>
      </c>
      <c r="D12" s="32">
        <v>0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SUBTOTAL(109,Table1391820[Total Hours])</f>
        <v>0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topLeftCell="A2" workbookViewId="0">
      <selection activeCell="D14" sqref="D14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25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SUBTOTAL(109,Table1311[Total Hours])</f>
        <v>13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H9" sqref="H9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24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0</v>
      </c>
    </row>
    <row r="12" spans="2:4" ht="21" customHeight="1">
      <c r="B12" s="29">
        <v>40964</v>
      </c>
      <c r="C12" s="30" t="s">
        <v>18</v>
      </c>
      <c r="D12" s="32">
        <v>0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SUBTOTAL(109,Table1310[Total Hours])</f>
        <v>0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D14" sqref="D14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32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1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SUBTOTAL(109,Table13918[Total Hours])</f>
        <v>14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  <pageSetUpPr fitToPage="1"/>
  </sheetPr>
  <dimension ref="B1:E28"/>
  <sheetViews>
    <sheetView showGridLines="0" showZeros="0" workbookViewId="0">
      <selection activeCell="I12" sqref="I12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5" width="11.6640625" style="8" customWidth="1"/>
    <col min="6" max="16384" width="8.83203125" style="8"/>
  </cols>
  <sheetData>
    <row r="1" spans="2:5" ht="34.5" customHeight="1" thickBot="1">
      <c r="B1" s="11" t="s">
        <v>2</v>
      </c>
      <c r="C1" s="11"/>
      <c r="D1" s="11"/>
      <c r="E1" s="11"/>
    </row>
    <row r="2" spans="2:5" ht="31.5" customHeight="1" thickTop="1" thickBot="1">
      <c r="B2" s="13" t="s">
        <v>6</v>
      </c>
      <c r="C2" s="13"/>
      <c r="D2" s="13"/>
      <c r="E2" s="13"/>
    </row>
    <row r="3" spans="2:5" ht="17" customHeight="1" thickTop="1">
      <c r="B3" s="12"/>
      <c r="C3" s="12"/>
      <c r="D3" s="12"/>
      <c r="E3" s="12"/>
    </row>
    <row r="4" spans="2:5" ht="17" customHeight="1">
      <c r="C4" s="9"/>
    </row>
    <row r="5" spans="2:5" ht="17" customHeight="1">
      <c r="C5" s="9"/>
    </row>
    <row r="6" spans="2:5">
      <c r="C6" s="1"/>
    </row>
    <row r="7" spans="2:5" ht="36">
      <c r="B7" s="27" t="s">
        <v>0</v>
      </c>
      <c r="C7" s="25" t="s">
        <v>10</v>
      </c>
      <c r="D7" s="28" t="s">
        <v>7</v>
      </c>
      <c r="E7" s="28" t="s">
        <v>11</v>
      </c>
    </row>
    <row r="8" spans="2:5" ht="21" customHeight="1">
      <c r="B8" s="20">
        <v>41189</v>
      </c>
      <c r="C8" s="21" t="s">
        <v>13</v>
      </c>
      <c r="D8" s="22">
        <v>5</v>
      </c>
      <c r="E8" s="23">
        <f>Table13[[#This Row],[Number Hours]]</f>
        <v>2</v>
      </c>
    </row>
    <row r="9" spans="2:5" ht="21" customHeight="1">
      <c r="B9" s="20">
        <v>41230</v>
      </c>
      <c r="C9" s="21" t="s">
        <v>14</v>
      </c>
      <c r="D9" s="22">
        <v>5</v>
      </c>
      <c r="E9" s="23">
        <f>Table13[[#This Row],[Number Hours]]</f>
        <v>0</v>
      </c>
    </row>
    <row r="10" spans="2:5" ht="21" customHeight="1">
      <c r="B10" s="20">
        <v>41241</v>
      </c>
      <c r="C10" s="21" t="s">
        <v>15</v>
      </c>
      <c r="D10" s="22">
        <v>2</v>
      </c>
      <c r="E10" s="23">
        <f>Table13[[#This Row],[Number Hours]]</f>
        <v>0</v>
      </c>
    </row>
    <row r="11" spans="2:5" ht="21" customHeight="1">
      <c r="B11" s="20">
        <v>41259</v>
      </c>
      <c r="C11" s="21" t="s">
        <v>16</v>
      </c>
      <c r="D11" s="22">
        <v>6</v>
      </c>
      <c r="E11" s="23">
        <f>Table13[[#This Row],[Number Hours]]</f>
        <v>6</v>
      </c>
    </row>
    <row r="12" spans="2:5" ht="21" customHeight="1">
      <c r="B12" s="20">
        <v>40964</v>
      </c>
      <c r="C12" s="21" t="s">
        <v>18</v>
      </c>
      <c r="D12" s="22">
        <v>7</v>
      </c>
      <c r="E12" s="23">
        <f>Table13[[#This Row],[Number Hours]]</f>
        <v>7</v>
      </c>
    </row>
    <row r="13" spans="2:5" ht="21" customHeight="1">
      <c r="B13" s="20">
        <v>41287</v>
      </c>
      <c r="C13" s="21" t="s">
        <v>17</v>
      </c>
      <c r="D13" s="22">
        <v>2</v>
      </c>
      <c r="E13" s="23">
        <f>Table13[[#This Row],[Number Hours]]</f>
        <v>0</v>
      </c>
    </row>
    <row r="14" spans="2:5" ht="21" customHeight="1">
      <c r="B14" s="20"/>
      <c r="C14" s="21"/>
      <c r="D14" s="22"/>
      <c r="E14" s="23">
        <f>Table13[[#This Row],[Number Hours]]</f>
        <v>0</v>
      </c>
    </row>
    <row r="15" spans="2:5" ht="21" customHeight="1">
      <c r="B15" s="20"/>
      <c r="C15" s="21"/>
      <c r="D15" s="22"/>
      <c r="E15" s="23">
        <f>Table13[[#This Row],[Number Hours]]</f>
        <v>0</v>
      </c>
    </row>
    <row r="16" spans="2:5" ht="21" customHeight="1">
      <c r="B16" s="20"/>
      <c r="C16" s="21"/>
      <c r="D16" s="22"/>
      <c r="E16" s="23">
        <f>Table13[[#This Row],[Number Hours]]</f>
        <v>0</v>
      </c>
    </row>
    <row r="17" spans="2:5" ht="21" customHeight="1">
      <c r="B17" s="20"/>
      <c r="C17" s="21"/>
      <c r="D17" s="22"/>
      <c r="E17" s="23">
        <f>Table13[[#This Row],[Number Hours]]</f>
        <v>0</v>
      </c>
    </row>
    <row r="18" spans="2:5" ht="21" customHeight="1">
      <c r="B18" s="20"/>
      <c r="C18" s="21"/>
      <c r="D18" s="22"/>
      <c r="E18" s="23">
        <f>Table13[[#This Row],[Number Hours]]</f>
        <v>0</v>
      </c>
    </row>
    <row r="19" spans="2:5" ht="21" customHeight="1">
      <c r="B19" s="20"/>
      <c r="C19" s="21"/>
      <c r="D19" s="22"/>
      <c r="E19" s="23">
        <f>Table13[[#This Row],[Number Hours]]</f>
        <v>0</v>
      </c>
    </row>
    <row r="20" spans="2:5" ht="21" customHeight="1">
      <c r="B20" s="20"/>
      <c r="C20" s="21"/>
      <c r="D20" s="22"/>
      <c r="E20" s="23">
        <f>Table13[[#This Row],[Number Hours]]</f>
        <v>0</v>
      </c>
    </row>
    <row r="21" spans="2:5" ht="21" customHeight="1">
      <c r="B21" s="20"/>
      <c r="C21" s="21"/>
      <c r="D21" s="22"/>
      <c r="E21" s="23">
        <f>Table13[[#This Row],[Number Hours]]</f>
        <v>0</v>
      </c>
    </row>
    <row r="22" spans="2:5" ht="21" customHeight="1">
      <c r="B22" s="8" t="s">
        <v>1</v>
      </c>
      <c r="D22" s="10">
        <f>SUBTOTAL(109,Table1[Number Hours])</f>
        <v>27</v>
      </c>
      <c r="E22" s="14">
        <f>SUBTOTAL(109,Table1[Total Hours])</f>
        <v>15</v>
      </c>
    </row>
    <row r="25" spans="2:5" ht="20.25" customHeight="1">
      <c r="B25" s="3"/>
      <c r="C25" s="3"/>
      <c r="E25" s="4"/>
    </row>
    <row r="26" spans="2:5">
      <c r="B26" s="2" t="s">
        <v>8</v>
      </c>
      <c r="C26" s="2"/>
      <c r="E26" s="2" t="s">
        <v>0</v>
      </c>
    </row>
    <row r="27" spans="2:5" ht="37.5" customHeight="1">
      <c r="B27" s="3"/>
      <c r="C27" s="3"/>
      <c r="E27" s="4"/>
    </row>
    <row r="28" spans="2:5">
      <c r="B28" s="5" t="s">
        <v>9</v>
      </c>
      <c r="C28" s="5"/>
      <c r="E28" s="5" t="s">
        <v>0</v>
      </c>
    </row>
  </sheetData>
  <mergeCells count="3">
    <mergeCell ref="B2:E2"/>
    <mergeCell ref="B1:E1"/>
    <mergeCell ref="B3:E3"/>
  </mergeCells>
  <phoneticPr fontId="0" type="noConversion"/>
  <pageMargins left="0.5" right="0.5" top="0.75" bottom="0" header="0.5" footer="0"/>
  <pageSetup scale="85" orientation="portrait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D14" sqref="D14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5" width="11.6640625" style="8" customWidth="1"/>
    <col min="6" max="16384" width="8.83203125" style="8"/>
  </cols>
  <sheetData>
    <row r="1" spans="2:5" ht="34.5" customHeight="1" thickBot="1">
      <c r="B1" s="11" t="s">
        <v>2</v>
      </c>
      <c r="C1" s="11"/>
      <c r="D1" s="11"/>
      <c r="E1" s="11"/>
    </row>
    <row r="2" spans="2:5" ht="31.5" customHeight="1" thickTop="1" thickBot="1">
      <c r="B2" s="13" t="s">
        <v>21</v>
      </c>
      <c r="C2" s="13"/>
      <c r="D2" s="13"/>
      <c r="E2" s="13"/>
    </row>
    <row r="3" spans="2:5" ht="17" customHeight="1" thickTop="1">
      <c r="B3" s="12"/>
      <c r="C3" s="12"/>
      <c r="D3" s="12"/>
      <c r="E3" s="12"/>
    </row>
    <row r="4" spans="2:5" ht="17" customHeight="1">
      <c r="C4" s="9"/>
    </row>
    <row r="5" spans="2:5" ht="17" customHeight="1">
      <c r="C5" s="9"/>
    </row>
    <row r="6" spans="2:5">
      <c r="C6" s="1"/>
    </row>
    <row r="7" spans="2:5" ht="30">
      <c r="B7" s="7" t="s">
        <v>0</v>
      </c>
      <c r="C7" s="17" t="s">
        <v>10</v>
      </c>
      <c r="D7" s="6" t="s">
        <v>7</v>
      </c>
      <c r="E7" s="6" t="s">
        <v>11</v>
      </c>
    </row>
    <row r="8" spans="2:5" ht="21" customHeight="1">
      <c r="B8" s="29">
        <v>41189</v>
      </c>
      <c r="C8" s="30" t="s">
        <v>13</v>
      </c>
      <c r="D8" s="31">
        <v>0</v>
      </c>
      <c r="E8" s="32">
        <v>5</v>
      </c>
    </row>
    <row r="9" spans="2:5" ht="21" customHeight="1">
      <c r="B9" s="33">
        <v>41230</v>
      </c>
      <c r="C9" s="34" t="s">
        <v>14</v>
      </c>
      <c r="D9" s="35">
        <v>0</v>
      </c>
      <c r="E9" s="36">
        <v>5</v>
      </c>
    </row>
    <row r="10" spans="2:5" ht="21" customHeight="1">
      <c r="B10" s="29">
        <v>41241</v>
      </c>
      <c r="C10" s="30" t="s">
        <v>15</v>
      </c>
      <c r="D10" s="31">
        <v>0</v>
      </c>
      <c r="E10" s="32">
        <v>2</v>
      </c>
    </row>
    <row r="11" spans="2:5" ht="21" customHeight="1">
      <c r="B11" s="33">
        <v>41259</v>
      </c>
      <c r="C11" s="34" t="s">
        <v>16</v>
      </c>
      <c r="D11" s="35">
        <v>0</v>
      </c>
      <c r="E11" s="36">
        <v>6</v>
      </c>
    </row>
    <row r="12" spans="2:5" ht="21" customHeight="1">
      <c r="B12" s="29">
        <v>40964</v>
      </c>
      <c r="C12" s="30" t="s">
        <v>18</v>
      </c>
      <c r="D12" s="31">
        <v>7</v>
      </c>
      <c r="E12" s="32">
        <v>7</v>
      </c>
    </row>
    <row r="13" spans="2:5" ht="21" customHeight="1">
      <c r="B13" s="33">
        <v>41287</v>
      </c>
      <c r="C13" s="34" t="s">
        <v>17</v>
      </c>
      <c r="D13" s="35">
        <v>0</v>
      </c>
      <c r="E13" s="36">
        <v>2</v>
      </c>
    </row>
    <row r="14" spans="2:5" ht="21" customHeight="1">
      <c r="B14" s="29"/>
      <c r="C14" s="30"/>
      <c r="D14" s="31"/>
      <c r="E14" s="32">
        <v>0</v>
      </c>
    </row>
    <row r="15" spans="2:5" ht="21" customHeight="1">
      <c r="B15" s="33"/>
      <c r="C15" s="34"/>
      <c r="D15" s="35"/>
      <c r="E15" s="36">
        <v>0</v>
      </c>
    </row>
    <row r="16" spans="2:5" ht="21" customHeight="1">
      <c r="B16" s="29"/>
      <c r="C16" s="30"/>
      <c r="D16" s="31"/>
      <c r="E16" s="32">
        <v>0</v>
      </c>
    </row>
    <row r="17" spans="2:5" ht="21" customHeight="1">
      <c r="B17" s="33"/>
      <c r="C17" s="34"/>
      <c r="D17" s="35"/>
      <c r="E17" s="36">
        <v>0</v>
      </c>
    </row>
    <row r="18" spans="2:5" ht="21" customHeight="1">
      <c r="B18" s="29"/>
      <c r="C18" s="30"/>
      <c r="D18" s="31"/>
      <c r="E18" s="32">
        <v>0</v>
      </c>
    </row>
    <row r="19" spans="2:5" ht="21" customHeight="1">
      <c r="B19" s="33"/>
      <c r="C19" s="34"/>
      <c r="D19" s="35"/>
      <c r="E19" s="36">
        <v>0</v>
      </c>
    </row>
    <row r="20" spans="2:5" ht="21" customHeight="1">
      <c r="B20" s="29"/>
      <c r="C20" s="30"/>
      <c r="D20" s="31"/>
      <c r="E20" s="32">
        <v>0</v>
      </c>
    </row>
    <row r="21" spans="2:5" ht="21" customHeight="1">
      <c r="B21" s="33"/>
      <c r="C21" s="34"/>
      <c r="D21" s="35"/>
      <c r="E21" s="36">
        <v>0</v>
      </c>
    </row>
    <row r="22" spans="2:5" ht="21" customHeight="1">
      <c r="B22" s="8" t="s">
        <v>1</v>
      </c>
      <c r="D22" s="10">
        <f>SUBTOTAL(109,Table138[Number Hours])</f>
        <v>7</v>
      </c>
      <c r="E22" s="14">
        <f>SUBTOTAL(109,Table138[Total Hours])</f>
        <v>27</v>
      </c>
    </row>
    <row r="25" spans="2:5" ht="20.25" customHeight="1">
      <c r="B25" s="3"/>
      <c r="C25" s="3"/>
      <c r="E25" s="4"/>
    </row>
    <row r="26" spans="2:5">
      <c r="B26" s="2" t="s">
        <v>8</v>
      </c>
      <c r="C26" s="2"/>
      <c r="E26" s="2" t="s">
        <v>0</v>
      </c>
    </row>
    <row r="27" spans="2:5" ht="37.5" customHeight="1">
      <c r="B27" s="3"/>
      <c r="C27" s="3"/>
      <c r="E27" s="4"/>
    </row>
    <row r="28" spans="2:5">
      <c r="B28" s="5" t="s">
        <v>9</v>
      </c>
      <c r="C28" s="5"/>
      <c r="E28" s="5" t="s">
        <v>0</v>
      </c>
    </row>
  </sheetData>
  <mergeCells count="3">
    <mergeCell ref="B1:E1"/>
    <mergeCell ref="B2:E2"/>
    <mergeCell ref="B3:E3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D14" sqref="D14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5" width="11.6640625" style="8" customWidth="1"/>
    <col min="6" max="16384" width="8.83203125" style="8"/>
  </cols>
  <sheetData>
    <row r="1" spans="2:5" ht="34.5" customHeight="1" thickBot="1">
      <c r="B1" s="11" t="s">
        <v>2</v>
      </c>
      <c r="C1" s="11"/>
      <c r="D1" s="11"/>
      <c r="E1" s="11"/>
    </row>
    <row r="2" spans="2:5" ht="31.5" customHeight="1" thickTop="1" thickBot="1">
      <c r="B2" s="18" t="s">
        <v>12</v>
      </c>
      <c r="C2" s="18"/>
      <c r="D2" s="18"/>
      <c r="E2" s="18"/>
    </row>
    <row r="3" spans="2:5" ht="17" customHeight="1" thickTop="1">
      <c r="B3" s="12"/>
      <c r="C3" s="12"/>
      <c r="D3" s="12"/>
      <c r="E3" s="12"/>
    </row>
    <row r="4" spans="2:5" ht="17" customHeight="1">
      <c r="C4" s="9"/>
    </row>
    <row r="5" spans="2:5" ht="17" customHeight="1">
      <c r="C5" s="9"/>
    </row>
    <row r="6" spans="2:5">
      <c r="C6" s="1"/>
    </row>
    <row r="7" spans="2:5" ht="36">
      <c r="B7" s="24" t="s">
        <v>0</v>
      </c>
      <c r="C7" s="25" t="s">
        <v>10</v>
      </c>
      <c r="D7" s="26" t="s">
        <v>7</v>
      </c>
      <c r="E7" s="26" t="s">
        <v>11</v>
      </c>
    </row>
    <row r="8" spans="2:5" ht="21" customHeight="1">
      <c r="B8" s="20">
        <v>41189</v>
      </c>
      <c r="C8" s="21" t="s">
        <v>13</v>
      </c>
      <c r="D8" s="22">
        <v>2</v>
      </c>
      <c r="E8" s="23">
        <f>Table13[[#This Row],[Number Hours]]</f>
        <v>2</v>
      </c>
    </row>
    <row r="9" spans="2:5" ht="21" customHeight="1">
      <c r="B9" s="20">
        <v>41230</v>
      </c>
      <c r="C9" s="21" t="s">
        <v>14</v>
      </c>
      <c r="D9" s="22">
        <v>0</v>
      </c>
      <c r="E9" s="23">
        <f>Table13[[#This Row],[Number Hours]]</f>
        <v>0</v>
      </c>
    </row>
    <row r="10" spans="2:5" ht="21" customHeight="1">
      <c r="B10" s="20">
        <v>41241</v>
      </c>
      <c r="C10" s="21" t="s">
        <v>15</v>
      </c>
      <c r="D10" s="22">
        <v>0</v>
      </c>
      <c r="E10" s="23">
        <f>Table13[[#This Row],[Number Hours]]</f>
        <v>0</v>
      </c>
    </row>
    <row r="11" spans="2:5" ht="21" customHeight="1">
      <c r="B11" s="20">
        <v>41259</v>
      </c>
      <c r="C11" s="21" t="s">
        <v>16</v>
      </c>
      <c r="D11" s="22">
        <v>6</v>
      </c>
      <c r="E11" s="23">
        <f>Table13[[#This Row],[Number Hours]]</f>
        <v>6</v>
      </c>
    </row>
    <row r="12" spans="2:5" ht="21" customHeight="1">
      <c r="B12" s="20">
        <v>40964</v>
      </c>
      <c r="C12" s="21" t="s">
        <v>18</v>
      </c>
      <c r="D12" s="22">
        <v>7</v>
      </c>
      <c r="E12" s="23">
        <f>Table13[[#This Row],[Number Hours]]</f>
        <v>7</v>
      </c>
    </row>
    <row r="13" spans="2:5" ht="21" customHeight="1">
      <c r="B13" s="20">
        <v>41287</v>
      </c>
      <c r="C13" s="21" t="s">
        <v>17</v>
      </c>
      <c r="D13" s="22">
        <v>0</v>
      </c>
      <c r="E13" s="23">
        <f>Table13[[#This Row],[Number Hours]]</f>
        <v>0</v>
      </c>
    </row>
    <row r="14" spans="2:5" ht="21" customHeight="1">
      <c r="B14" s="20"/>
      <c r="C14" s="21"/>
      <c r="D14" s="22"/>
      <c r="E14" s="23">
        <f>Table13[[#This Row],[Number Hours]]</f>
        <v>0</v>
      </c>
    </row>
    <row r="15" spans="2:5" ht="21" customHeight="1">
      <c r="B15" s="20"/>
      <c r="C15" s="21"/>
      <c r="D15" s="22"/>
      <c r="E15" s="23">
        <f>Table13[[#This Row],[Number Hours]]</f>
        <v>0</v>
      </c>
    </row>
    <row r="16" spans="2:5" ht="21" customHeight="1">
      <c r="B16" s="20"/>
      <c r="C16" s="21"/>
      <c r="D16" s="22"/>
      <c r="E16" s="23">
        <f>Table13[[#This Row],[Number Hours]]</f>
        <v>0</v>
      </c>
    </row>
    <row r="17" spans="2:5" ht="21" customHeight="1">
      <c r="B17" s="20"/>
      <c r="C17" s="21"/>
      <c r="D17" s="22"/>
      <c r="E17" s="23">
        <f>Table13[[#This Row],[Number Hours]]</f>
        <v>0</v>
      </c>
    </row>
    <row r="18" spans="2:5" ht="21" customHeight="1">
      <c r="B18" s="20"/>
      <c r="C18" s="21"/>
      <c r="D18" s="22"/>
      <c r="E18" s="23">
        <f>Table13[[#This Row],[Number Hours]]</f>
        <v>0</v>
      </c>
    </row>
    <row r="19" spans="2:5" ht="21" customHeight="1">
      <c r="B19" s="20"/>
      <c r="C19" s="21"/>
      <c r="D19" s="22"/>
      <c r="E19" s="23">
        <f>Table13[[#This Row],[Number Hours]]</f>
        <v>0</v>
      </c>
    </row>
    <row r="20" spans="2:5" ht="21" customHeight="1">
      <c r="B20" s="20"/>
      <c r="C20" s="21"/>
      <c r="D20" s="22"/>
      <c r="E20" s="23">
        <f>Table13[[#This Row],[Number Hours]]</f>
        <v>0</v>
      </c>
    </row>
    <row r="21" spans="2:5" ht="21" customHeight="1">
      <c r="B21" s="20"/>
      <c r="C21" s="21"/>
      <c r="D21" s="22"/>
      <c r="E21" s="23">
        <f>Table13[[#This Row],[Number Hours]]</f>
        <v>0</v>
      </c>
    </row>
    <row r="22" spans="2:5" ht="21" customHeight="1">
      <c r="B22" s="8" t="s">
        <v>1</v>
      </c>
      <c r="D22" s="10">
        <f>SUBTOTAL(109,Table13[Number Hours])</f>
        <v>15</v>
      </c>
      <c r="E22" s="14">
        <f>SUBTOTAL(109,Table13[Total Hours])</f>
        <v>15</v>
      </c>
    </row>
    <row r="25" spans="2:5" ht="20.25" customHeight="1">
      <c r="B25" s="3"/>
      <c r="C25" s="3"/>
      <c r="E25" s="4"/>
    </row>
    <row r="26" spans="2:5">
      <c r="B26" s="2" t="s">
        <v>8</v>
      </c>
      <c r="C26" s="2"/>
      <c r="E26" s="2" t="s">
        <v>0</v>
      </c>
    </row>
    <row r="27" spans="2:5" ht="37.5" customHeight="1">
      <c r="B27" s="3"/>
      <c r="C27" s="3"/>
      <c r="E27" s="4"/>
    </row>
    <row r="28" spans="2:5">
      <c r="B28" s="5" t="s">
        <v>9</v>
      </c>
      <c r="C28" s="5"/>
      <c r="E28" s="5" t="s">
        <v>0</v>
      </c>
    </row>
  </sheetData>
  <mergeCells count="3">
    <mergeCell ref="B1:E1"/>
    <mergeCell ref="B3:E3"/>
    <mergeCell ref="B2:E2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I13" sqref="I13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57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0">
        <v>41189</v>
      </c>
      <c r="C8" s="21" t="s">
        <v>13</v>
      </c>
      <c r="D8" s="23">
        <v>0</v>
      </c>
    </row>
    <row r="9" spans="2:4" ht="21" customHeight="1">
      <c r="B9" s="20">
        <v>41230</v>
      </c>
      <c r="C9" s="21" t="s">
        <v>14</v>
      </c>
      <c r="D9" s="23">
        <v>0</v>
      </c>
    </row>
    <row r="10" spans="2:4" ht="21" customHeight="1">
      <c r="B10" s="20">
        <v>41241</v>
      </c>
      <c r="C10" s="21" t="s">
        <v>15</v>
      </c>
      <c r="D10" s="23">
        <f>Table13[[#This Row],[Number Hours]]</f>
        <v>0</v>
      </c>
    </row>
    <row r="11" spans="2:4" ht="21" customHeight="1">
      <c r="B11" s="20">
        <v>41259</v>
      </c>
      <c r="C11" s="21" t="s">
        <v>16</v>
      </c>
      <c r="D11" s="23">
        <v>0</v>
      </c>
    </row>
    <row r="12" spans="2:4" ht="21" customHeight="1">
      <c r="B12" s="20">
        <v>40964</v>
      </c>
      <c r="C12" s="21" t="s">
        <v>18</v>
      </c>
      <c r="D12" s="23">
        <f>Table13[[#This Row],[Number Hours]]</f>
        <v>7</v>
      </c>
    </row>
    <row r="13" spans="2:4" ht="21" customHeight="1">
      <c r="B13" s="20">
        <v>41287</v>
      </c>
      <c r="C13" s="21" t="s">
        <v>17</v>
      </c>
      <c r="D13" s="23">
        <f>Table13[[#This Row],[Number Hours]]</f>
        <v>0</v>
      </c>
    </row>
    <row r="14" spans="2:4" ht="21" customHeight="1">
      <c r="B14" s="20"/>
      <c r="C14" s="21"/>
      <c r="D14" s="23">
        <f>Table13[[#This Row],[Number Hours]]</f>
        <v>0</v>
      </c>
    </row>
    <row r="15" spans="2:4" ht="21" customHeight="1">
      <c r="B15" s="20"/>
      <c r="C15" s="21"/>
      <c r="D15" s="23">
        <f>Table13[[#This Row],[Number Hours]]</f>
        <v>0</v>
      </c>
    </row>
    <row r="16" spans="2:4" ht="21" customHeight="1">
      <c r="B16" s="20"/>
      <c r="C16" s="21"/>
      <c r="D16" s="23">
        <f>Table13[[#This Row],[Number Hours]]</f>
        <v>0</v>
      </c>
    </row>
    <row r="17" spans="2:4" ht="21" customHeight="1">
      <c r="B17" s="20"/>
      <c r="C17" s="21"/>
      <c r="D17" s="23">
        <f>Table13[[#This Row],[Number Hours]]</f>
        <v>0</v>
      </c>
    </row>
    <row r="18" spans="2:4" ht="21" customHeight="1">
      <c r="B18" s="20"/>
      <c r="C18" s="21"/>
      <c r="D18" s="23">
        <f>Table13[[#This Row],[Number Hours]]</f>
        <v>0</v>
      </c>
    </row>
    <row r="19" spans="2:4" ht="21" customHeight="1">
      <c r="B19" s="20"/>
      <c r="C19" s="21"/>
      <c r="D19" s="23">
        <f>Table13[[#This Row],[Number Hours]]</f>
        <v>0</v>
      </c>
    </row>
    <row r="20" spans="2:4" ht="21" customHeight="1">
      <c r="B20" s="20"/>
      <c r="C20" s="21"/>
      <c r="D20" s="23">
        <f>Table13[[#This Row],[Number Hours]]</f>
        <v>0</v>
      </c>
    </row>
    <row r="21" spans="2:4" ht="21" customHeight="1">
      <c r="B21" s="20"/>
      <c r="C21" s="21"/>
      <c r="D21" s="23">
        <f>Table13[[#This Row],[Number Hours]]</f>
        <v>0</v>
      </c>
    </row>
    <row r="22" spans="2:4" ht="21" customHeight="1">
      <c r="B22" s="8" t="s">
        <v>1</v>
      </c>
      <c r="D22" s="14">
        <f>SUBTOTAL(109,Table135[Total Hours])</f>
        <v>7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I36" sqref="I36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29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1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SUBTOTAL(109,Table1391825[Total Hours])</f>
        <v>14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tabSelected="1" workbookViewId="0">
      <selection activeCell="R27" sqref="R27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36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0</v>
      </c>
    </row>
    <row r="12" spans="2:4" ht="21" customHeight="1">
      <c r="B12" s="29">
        <v>40964</v>
      </c>
      <c r="C12" s="30" t="s">
        <v>18</v>
      </c>
      <c r="D12" s="32">
        <v>0</v>
      </c>
    </row>
    <row r="13" spans="2:4" ht="21" customHeight="1">
      <c r="B13" s="33">
        <v>41287</v>
      </c>
      <c r="C13" s="34" t="s">
        <v>17</v>
      </c>
      <c r="D13" s="36">
        <v>2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SUBTOTAL(109,Table1391822[Total Hours])</f>
        <v>2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B2" sqref="B2:E2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5" width="11.6640625" style="8" customWidth="1"/>
    <col min="6" max="16384" width="8.83203125" style="8"/>
  </cols>
  <sheetData>
    <row r="1" spans="2:5" ht="34.5" customHeight="1" thickBot="1">
      <c r="B1" s="11" t="s">
        <v>2</v>
      </c>
      <c r="C1" s="11"/>
      <c r="D1" s="11"/>
      <c r="E1" s="11"/>
    </row>
    <row r="2" spans="2:5" ht="31.5" customHeight="1" thickTop="1" thickBot="1">
      <c r="B2" s="13" t="s">
        <v>35</v>
      </c>
      <c r="C2" s="13"/>
      <c r="D2" s="13"/>
      <c r="E2" s="13"/>
    </row>
    <row r="3" spans="2:5" ht="17" customHeight="1" thickTop="1">
      <c r="B3" s="12"/>
      <c r="C3" s="12"/>
      <c r="D3" s="12"/>
      <c r="E3" s="12"/>
    </row>
    <row r="4" spans="2:5" ht="17" customHeight="1">
      <c r="C4" s="9"/>
    </row>
    <row r="5" spans="2:5" ht="17" customHeight="1">
      <c r="C5" s="9"/>
    </row>
    <row r="6" spans="2:5">
      <c r="C6" s="1"/>
    </row>
    <row r="7" spans="2:5" ht="30">
      <c r="B7" s="7" t="s">
        <v>0</v>
      </c>
      <c r="C7" s="17" t="s">
        <v>10</v>
      </c>
      <c r="D7" s="6" t="s">
        <v>7</v>
      </c>
      <c r="E7" s="6" t="s">
        <v>11</v>
      </c>
    </row>
    <row r="8" spans="2:5" ht="21" customHeight="1">
      <c r="B8" s="29">
        <v>41189</v>
      </c>
      <c r="C8" s="30" t="s">
        <v>13</v>
      </c>
      <c r="D8" s="31">
        <v>5</v>
      </c>
      <c r="E8" s="32">
        <v>5</v>
      </c>
    </row>
    <row r="9" spans="2:5" ht="21" customHeight="1">
      <c r="B9" s="33">
        <v>41230</v>
      </c>
      <c r="C9" s="34" t="s">
        <v>14</v>
      </c>
      <c r="D9" s="35">
        <v>5</v>
      </c>
      <c r="E9" s="36">
        <v>5</v>
      </c>
    </row>
    <row r="10" spans="2:5" ht="21" customHeight="1">
      <c r="B10" s="29">
        <v>41241</v>
      </c>
      <c r="C10" s="30" t="s">
        <v>15</v>
      </c>
      <c r="D10" s="31">
        <v>2</v>
      </c>
      <c r="E10" s="32">
        <v>2</v>
      </c>
    </row>
    <row r="11" spans="2:5" ht="21" customHeight="1">
      <c r="B11" s="33">
        <v>41259</v>
      </c>
      <c r="C11" s="34" t="s">
        <v>16</v>
      </c>
      <c r="D11" s="35">
        <v>6</v>
      </c>
      <c r="E11" s="36">
        <v>6</v>
      </c>
    </row>
    <row r="12" spans="2:5" ht="21" customHeight="1">
      <c r="B12" s="29">
        <v>40964</v>
      </c>
      <c r="C12" s="30" t="s">
        <v>18</v>
      </c>
      <c r="D12" s="31">
        <v>7</v>
      </c>
      <c r="E12" s="32">
        <v>7</v>
      </c>
    </row>
    <row r="13" spans="2:5" ht="21" customHeight="1">
      <c r="B13" s="33">
        <v>41287</v>
      </c>
      <c r="C13" s="34" t="s">
        <v>17</v>
      </c>
      <c r="D13" s="35">
        <v>2</v>
      </c>
      <c r="E13" s="36">
        <v>2</v>
      </c>
    </row>
    <row r="14" spans="2:5" ht="21" customHeight="1">
      <c r="B14" s="29"/>
      <c r="C14" s="30"/>
      <c r="D14" s="31"/>
      <c r="E14" s="32">
        <v>0</v>
      </c>
    </row>
    <row r="15" spans="2:5" ht="21" customHeight="1">
      <c r="B15" s="33"/>
      <c r="C15" s="34"/>
      <c r="D15" s="35"/>
      <c r="E15" s="36">
        <v>0</v>
      </c>
    </row>
    <row r="16" spans="2:5" ht="21" customHeight="1">
      <c r="B16" s="29"/>
      <c r="C16" s="30"/>
      <c r="D16" s="31"/>
      <c r="E16" s="32">
        <v>0</v>
      </c>
    </row>
    <row r="17" spans="2:5" ht="21" customHeight="1">
      <c r="B17" s="33"/>
      <c r="C17" s="34"/>
      <c r="D17" s="35"/>
      <c r="E17" s="36">
        <v>0</v>
      </c>
    </row>
    <row r="18" spans="2:5" ht="21" customHeight="1">
      <c r="B18" s="29"/>
      <c r="C18" s="30"/>
      <c r="D18" s="31"/>
      <c r="E18" s="32">
        <v>0</v>
      </c>
    </row>
    <row r="19" spans="2:5" ht="21" customHeight="1">
      <c r="B19" s="33"/>
      <c r="C19" s="34"/>
      <c r="D19" s="35"/>
      <c r="E19" s="36">
        <v>0</v>
      </c>
    </row>
    <row r="20" spans="2:5" ht="21" customHeight="1">
      <c r="B20" s="29"/>
      <c r="C20" s="30"/>
      <c r="D20" s="31"/>
      <c r="E20" s="32">
        <v>0</v>
      </c>
    </row>
    <row r="21" spans="2:5" ht="21" customHeight="1">
      <c r="B21" s="33"/>
      <c r="C21" s="34"/>
      <c r="D21" s="35"/>
      <c r="E21" s="36">
        <v>0</v>
      </c>
    </row>
    <row r="22" spans="2:5" ht="21" customHeight="1">
      <c r="B22" s="8" t="s">
        <v>1</v>
      </c>
      <c r="D22" s="10">
        <f>SUBTOTAL(109,Table1391821[Number Hours])</f>
        <v>27</v>
      </c>
      <c r="E22" s="14">
        <f>SUBTOTAL(109,Table1391821[Total Hours])</f>
        <v>27</v>
      </c>
    </row>
    <row r="25" spans="2:5" ht="20.25" customHeight="1">
      <c r="B25" s="3"/>
      <c r="C25" s="3"/>
      <c r="E25" s="4"/>
    </row>
    <row r="26" spans="2:5">
      <c r="B26" s="2" t="s">
        <v>8</v>
      </c>
      <c r="C26" s="2"/>
      <c r="E26" s="2" t="s">
        <v>0</v>
      </c>
    </row>
    <row r="27" spans="2:5" ht="37.5" customHeight="1">
      <c r="B27" s="3"/>
      <c r="C27" s="3"/>
      <c r="E27" s="4"/>
    </row>
    <row r="28" spans="2:5">
      <c r="B28" s="5" t="s">
        <v>9</v>
      </c>
      <c r="C28" s="5"/>
      <c r="E28" s="5" t="s">
        <v>0</v>
      </c>
    </row>
  </sheetData>
  <mergeCells count="3">
    <mergeCell ref="B1:E1"/>
    <mergeCell ref="B2:E2"/>
    <mergeCell ref="B3:E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G11" sqref="G11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30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0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SUBTOTAL(109,Table1391824[Total Hours])</f>
        <v>7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topLeftCell="A3" workbookViewId="0">
      <selection activeCell="G15" sqref="G15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23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SUBTOTAL(109,Table139[Total Hours])</f>
        <v>13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K22" sqref="K22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20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0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2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SUBTOTAL(109,Table136[Total Hours])</f>
        <v>9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G13" sqref="G13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26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1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2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SUBTOTAL(109,Table1391828[Total Hours])</f>
        <v>16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H9" sqref="H9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28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SUBTOTAL(109,Table1391826[Total Hours])</f>
        <v>13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F17" sqref="F17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22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1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0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SUBTOTAL(109,Table137[Total Hours])</f>
        <v>14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H17" sqref="H17"/>
    </sheetView>
  </sheetViews>
  <sheetFormatPr baseColWidth="10" defaultColWidth="8.83203125" defaultRowHeight="15" x14ac:dyDescent="0"/>
  <cols>
    <col min="1" max="1" width="2" style="8" customWidth="1"/>
    <col min="2" max="2" width="21.33203125" style="8" customWidth="1"/>
    <col min="3" max="3" width="58" style="8" customWidth="1"/>
    <col min="4" max="4" width="11.6640625" style="8" customWidth="1"/>
    <col min="5" max="16384" width="8.83203125" style="8"/>
  </cols>
  <sheetData>
    <row r="1" spans="2:4" ht="34.5" customHeight="1" thickBot="1">
      <c r="B1" s="11" t="s">
        <v>2</v>
      </c>
      <c r="C1" s="11"/>
      <c r="D1" s="11"/>
    </row>
    <row r="2" spans="2:4" ht="31.5" customHeight="1" thickTop="1" thickBot="1">
      <c r="B2" s="13" t="s">
        <v>33</v>
      </c>
      <c r="C2" s="13"/>
      <c r="D2" s="13"/>
    </row>
    <row r="3" spans="2:4" ht="17" customHeight="1" thickTop="1">
      <c r="B3" s="12"/>
      <c r="C3" s="12"/>
      <c r="D3" s="12"/>
    </row>
    <row r="4" spans="2:4" ht="17" customHeight="1">
      <c r="C4" s="9"/>
    </row>
    <row r="5" spans="2:4" ht="17" customHeight="1">
      <c r="C5" s="9"/>
    </row>
    <row r="6" spans="2:4">
      <c r="C6" s="1"/>
    </row>
    <row r="7" spans="2:4">
      <c r="B7" s="7" t="s">
        <v>0</v>
      </c>
      <c r="C7" s="17" t="s">
        <v>10</v>
      </c>
      <c r="D7" s="6" t="s">
        <v>11</v>
      </c>
    </row>
    <row r="8" spans="2:4" ht="21" customHeight="1">
      <c r="B8" s="29">
        <v>41189</v>
      </c>
      <c r="C8" s="30" t="s">
        <v>13</v>
      </c>
      <c r="D8" s="32">
        <v>0</v>
      </c>
    </row>
    <row r="9" spans="2:4" ht="21" customHeight="1">
      <c r="B9" s="33">
        <v>41230</v>
      </c>
      <c r="C9" s="34" t="s">
        <v>14</v>
      </c>
      <c r="D9" s="36">
        <v>0</v>
      </c>
    </row>
    <row r="10" spans="2:4" ht="21" customHeight="1">
      <c r="B10" s="29">
        <v>41241</v>
      </c>
      <c r="C10" s="30" t="s">
        <v>15</v>
      </c>
      <c r="D10" s="32">
        <v>0</v>
      </c>
    </row>
    <row r="11" spans="2:4" ht="21" customHeight="1">
      <c r="B11" s="33">
        <v>41259</v>
      </c>
      <c r="C11" s="34" t="s">
        <v>16</v>
      </c>
      <c r="D11" s="36">
        <v>6</v>
      </c>
    </row>
    <row r="12" spans="2:4" ht="21" customHeight="1">
      <c r="B12" s="29">
        <v>40964</v>
      </c>
      <c r="C12" s="30" t="s">
        <v>18</v>
      </c>
      <c r="D12" s="32">
        <v>7</v>
      </c>
    </row>
    <row r="13" spans="2:4" ht="21" customHeight="1">
      <c r="B13" s="33">
        <v>41287</v>
      </c>
      <c r="C13" s="34" t="s">
        <v>17</v>
      </c>
      <c r="D13" s="36">
        <v>2</v>
      </c>
    </row>
    <row r="14" spans="2:4" ht="21" customHeight="1">
      <c r="B14" s="29"/>
      <c r="C14" s="30"/>
      <c r="D14" s="32">
        <v>0</v>
      </c>
    </row>
    <row r="15" spans="2:4" ht="21" customHeight="1">
      <c r="B15" s="33"/>
      <c r="C15" s="34"/>
      <c r="D15" s="36">
        <v>0</v>
      </c>
    </row>
    <row r="16" spans="2:4" ht="21" customHeight="1">
      <c r="B16" s="29"/>
      <c r="C16" s="30"/>
      <c r="D16" s="32">
        <v>0</v>
      </c>
    </row>
    <row r="17" spans="2:4" ht="21" customHeight="1">
      <c r="B17" s="33"/>
      <c r="C17" s="34"/>
      <c r="D17" s="36">
        <v>0</v>
      </c>
    </row>
    <row r="18" spans="2:4" ht="21" customHeight="1">
      <c r="B18" s="29"/>
      <c r="C18" s="30"/>
      <c r="D18" s="32">
        <v>0</v>
      </c>
    </row>
    <row r="19" spans="2:4" ht="21" customHeight="1">
      <c r="B19" s="33"/>
      <c r="C19" s="34"/>
      <c r="D19" s="36">
        <v>0</v>
      </c>
    </row>
    <row r="20" spans="2:4" ht="21" customHeight="1">
      <c r="B20" s="29"/>
      <c r="C20" s="30"/>
      <c r="D20" s="32">
        <v>0</v>
      </c>
    </row>
    <row r="21" spans="2:4" ht="21" customHeight="1">
      <c r="B21" s="33"/>
      <c r="C21" s="34"/>
      <c r="D21" s="36">
        <v>0</v>
      </c>
    </row>
    <row r="22" spans="2:4" ht="21" customHeight="1">
      <c r="B22" s="8" t="s">
        <v>1</v>
      </c>
      <c r="D22" s="14">
        <f>SUBTOTAL(109,Table1391819[Total Hours])</f>
        <v>15</v>
      </c>
    </row>
    <row r="25" spans="2:4" ht="20.25" customHeight="1">
      <c r="B25" s="3"/>
      <c r="C25" s="3"/>
      <c r="D25" s="4"/>
    </row>
    <row r="26" spans="2:4">
      <c r="B26" s="2" t="s">
        <v>8</v>
      </c>
      <c r="C26" s="2"/>
      <c r="D26" s="2" t="s">
        <v>0</v>
      </c>
    </row>
    <row r="27" spans="2:4" ht="37.5" customHeight="1">
      <c r="B27" s="3"/>
      <c r="C27" s="3"/>
      <c r="D27" s="4"/>
    </row>
    <row r="28" spans="2:4">
      <c r="B28" s="5" t="s">
        <v>9</v>
      </c>
      <c r="C28" s="5"/>
      <c r="D28" s="5" t="s">
        <v>0</v>
      </c>
    </row>
  </sheetData>
  <mergeCells count="3">
    <mergeCell ref="B1:D1"/>
    <mergeCell ref="B2:D2"/>
    <mergeCell ref="B3:D3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Total Summary</vt:lpstr>
      <vt:lpstr>Andrew</vt:lpstr>
      <vt:lpstr>Brian S.</vt:lpstr>
      <vt:lpstr>Brendan</vt:lpstr>
      <vt:lpstr>Carolynne</vt:lpstr>
      <vt:lpstr>Christina</vt:lpstr>
      <vt:lpstr>Dana</vt:lpstr>
      <vt:lpstr>Danny</vt:lpstr>
      <vt:lpstr>Emilio</vt:lpstr>
      <vt:lpstr>Francesca</vt:lpstr>
      <vt:lpstr>George</vt:lpstr>
      <vt:lpstr>Jaime</vt:lpstr>
      <vt:lpstr>Jason K.</vt:lpstr>
      <vt:lpstr>Joe K.</vt:lpstr>
      <vt:lpstr>Karime</vt:lpstr>
      <vt:lpstr>Matthew</vt:lpstr>
      <vt:lpstr>Melaney</vt:lpstr>
      <vt:lpstr>Nadia</vt:lpstr>
      <vt:lpstr>Nick</vt:lpstr>
      <vt:lpstr>Sabrina</vt:lpstr>
      <vt:lpstr>Wendy</vt:lpstr>
      <vt:lpstr>Zach</vt:lpstr>
      <vt:lpstr>Sheet22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Melaney Zranchev</cp:lastModifiedBy>
  <cp:lastPrinted>2010-05-14T02:50:57Z</cp:lastPrinted>
  <dcterms:created xsi:type="dcterms:W3CDTF">2000-08-25T01:59:39Z</dcterms:created>
  <dcterms:modified xsi:type="dcterms:W3CDTF">2013-08-17T20:50:24Z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